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ISSALIN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" l="1"/>
  <c r="H4" i="4"/>
  <c r="I4" i="4"/>
  <c r="J4" i="4"/>
  <c r="K4" i="4"/>
  <c r="L4" i="4"/>
  <c r="M4" i="4"/>
  <c r="N4" i="4"/>
  <c r="O4" i="4"/>
  <c r="P4" i="4"/>
  <c r="D3" i="4"/>
  <c r="D5" i="4" l="1"/>
</calcChain>
</file>

<file path=xl/sharedStrings.xml><?xml version="1.0" encoding="utf-8"?>
<sst xmlns="http://schemas.openxmlformats.org/spreadsheetml/2006/main" count="21" uniqueCount="21">
  <si>
    <t>*CALZATURA CIAMPAC EN ISO 20347</t>
  </si>
  <si>
    <t>06788</t>
  </si>
  <si>
    <t>PICTURES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</si>
  <si>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</si>
  <si>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</si>
  <si>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</si>
  <si>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</si>
  <si>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</si>
  <si>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</si>
  <si>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</si>
  <si>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</si>
  <si>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</si>
  <si>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</si>
  <si>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</si>
  <si>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</si>
  <si>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</si>
  <si>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Art.Nr.</t>
  </si>
  <si>
    <t>Beschreibung</t>
  </si>
  <si>
    <t>Menge</t>
  </si>
  <si>
    <t>TOTAL</t>
  </si>
  <si>
    <t>ISSALINE Trekking  Boots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</si>
</sst>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4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BEBEB"/>
        <bgColor rgb="FFEBEBEB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/>
    <xf numFmtId="164" fontId="2" fillId="2" borderId="0" applyFont="0" applyFill="0" applyBorder="0" applyAlignment="0" applyProtection="0"/>
    <xf numFmtId="44" fontId="2" fillId="2" borderId="0" applyFont="0" applyFill="0" applyBorder="0" applyAlignment="0" applyProtection="0"/>
    <xf numFmtId="0" fontId="5" fillId="2" borderId="0"/>
  </cellStyleXfs>
  <cellXfs count="19"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Migliaia 2" xfId="2"/>
    <cellStyle name="Normal" xfId="0" builtinId="0"/>
    <cellStyle name="Normale 2" xfId="1"/>
    <cellStyle name="Normale 3" xfId="4"/>
    <cellStyle name="Valuta 2" xfId="3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EBE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673100</xdr:colOff>
      <xdr:row>2</xdr:row>
      <xdr:rowOff>292100</xdr:rowOff>
    </xdr:from>
    <xdr:to>
      <xdr:col>0</xdr:col>
      <xdr:colOff>4467225</xdr:colOff>
      <xdr:row>2</xdr:row>
      <xdr:rowOff>3971925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B8951CA-A37D-FB40-8DB4-9F7E90A9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74256900"/>
          <a:ext cx="3962400" cy="3683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la2" displayName="Tabella2" ref="B2:Q4" totalsRowCount="1" headerRowDxfId="37" dataDxfId="35" totalsRowDxfId="33" headerRowBorderDxfId="36" tableBorderDxfId="34" totalsRowBorderDxfId="32">
  <autoFilter ref="B2:Q3"/>
  <sortState ref="B3:D3">
    <sortCondition ref="B2:B3"/>
  </sortState>
  <tableColumns count="16">
    <tableColumn id="11" name="Art.Nr." dataDxfId="31" totalsRowDxfId="30"/>
    <tableColumn id="2" name="Beschreibung" dataDxfId="29" totalsRowDxfId="28"/>
    <tableColumn id="3" name="Menge" dataDxfId="27" totalsRowDxfId="26"/>
    <tableColumn id="18" name="36" dataDxfId="25" totalsRowDxfId="24"/>
    <tableColumn id="4" name="37" dataDxfId="23" totalsRowDxfId="22"/>
    <tableColumn id="17" name="38" totalsRowFunction="sum" dataDxfId="21" totalsRowDxfId="20"/>
    <tableColumn id="5" name="39" totalsRowFunction="sum" dataDxfId="19" totalsRowDxfId="18"/>
    <tableColumn id="6" name="40" totalsRowFunction="sum" dataDxfId="17" totalsRowDxfId="16"/>
    <tableColumn id="7" name="41" totalsRowFunction="sum" dataDxfId="15" totalsRowDxfId="14"/>
    <tableColumn id="8" name="42" totalsRowFunction="sum" dataDxfId="13" totalsRowDxfId="12"/>
    <tableColumn id="12" name="43" totalsRowFunction="sum" dataDxfId="11" totalsRowDxfId="10"/>
    <tableColumn id="13" name="44" totalsRowFunction="sum" dataDxfId="9" totalsRowDxfId="8"/>
    <tableColumn id="14" name="45" totalsRowFunction="sum" dataDxfId="7" totalsRowDxfId="6"/>
    <tableColumn id="15" name="46" totalsRowFunction="sum" dataDxfId="5" totalsRowDxfId="4"/>
    <tableColumn id="16" name="47" totalsRowFunction="sum" dataDxfId="3" totalsRowDxfId="2"/>
    <tableColumn id="19" name="48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="75" zoomScaleNormal="75" workbookViewId="0">
      <selection activeCell="A3" sqref="A3"/>
    </sheetView>
  </sheetViews>
  <sheetFormatPr defaultColWidth="8.85546875" defaultRowHeight="21" x14ac:dyDescent="0.25"/>
  <cols>
    <col min="1" max="1" width="67" style="1" customWidth="1"/>
    <col min="2" max="2" width="20.140625" style="1" customWidth="1"/>
    <col min="3" max="3" width="66.85546875" style="1" customWidth="1"/>
    <col min="4" max="4" width="17" style="1" customWidth="1"/>
    <col min="5" max="6" width="11.140625" style="1" customWidth="1"/>
    <col min="7" max="7" width="11.140625" style="5" customWidth="1"/>
    <col min="8" max="8" width="10" style="5" customWidth="1"/>
    <col min="9" max="16" width="9" style="5" bestFit="1" customWidth="1"/>
    <col min="17" max="17" width="9" style="1" bestFit="1" customWidth="1"/>
    <col min="18" max="16384" width="8.85546875" style="1"/>
  </cols>
  <sheetData>
    <row r="1" spans="1:17" ht="63.75" customHeight="1" thickBot="1" x14ac:dyDescent="0.3">
      <c r="C1" s="12" t="s">
        <v>20</v>
      </c>
    </row>
    <row r="2" spans="1:17" s="2" customFormat="1" thickBot="1" x14ac:dyDescent="0.3">
      <c r="A2" s="13" t="s">
        <v>2</v>
      </c>
      <c r="B2" s="13" t="s">
        <v>16</v>
      </c>
      <c r="C2" s="13" t="s">
        <v>17</v>
      </c>
      <c r="D2" s="13" t="s">
        <v>18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4" t="s">
        <v>15</v>
      </c>
    </row>
    <row r="3" spans="1:17" ht="356.1" customHeight="1" x14ac:dyDescent="0.25">
      <c r="A3" s="3"/>
      <c r="B3" s="15" t="s">
        <v>1</v>
      </c>
      <c r="C3" s="15" t="s">
        <v>0</v>
      </c>
      <c r="D3" s="16">
        <f>Tabella2[[#This Row],[36]]+Tabella2[[#This Row],[37]]+Tabella2[[#This Row],[38]]+Tabella2[[#This Row],[39]]+Tabella2[[#This Row],[40]]+Tabella2[[#This Row],[41]]+Tabella2[[#This Row],[42]]+Tabella2[[#This Row],[43]]+Tabella2[[#This Row],[44]]+Tabella2[[#This Row],[45]]+Tabella2[[#This Row],[46]]+Tabella2[[#This Row],[47]]</f>
        <v>1045</v>
      </c>
      <c r="E3" s="17"/>
      <c r="F3" s="17"/>
      <c r="G3" s="17">
        <v>25</v>
      </c>
      <c r="H3" s="17">
        <v>75</v>
      </c>
      <c r="I3" s="17">
        <v>107</v>
      </c>
      <c r="J3" s="17">
        <v>168</v>
      </c>
      <c r="K3" s="17">
        <v>146</v>
      </c>
      <c r="L3" s="17">
        <v>200</v>
      </c>
      <c r="M3" s="17">
        <v>136</v>
      </c>
      <c r="N3" s="17">
        <v>99</v>
      </c>
      <c r="O3" s="17">
        <v>56</v>
      </c>
      <c r="P3" s="17">
        <v>33</v>
      </c>
      <c r="Q3" s="6"/>
    </row>
    <row r="4" spans="1:17" thickBot="1" x14ac:dyDescent="0.3">
      <c r="B4" s="8"/>
      <c r="C4" s="8"/>
      <c r="D4" s="11"/>
      <c r="E4" s="7"/>
      <c r="F4" s="7"/>
      <c r="G4" s="9">
        <f>SUBTOTAL(109,Tabella2[38])</f>
        <v>25</v>
      </c>
      <c r="H4" s="9">
        <f>SUBTOTAL(109,Tabella2[39])</f>
        <v>75</v>
      </c>
      <c r="I4" s="9">
        <f>SUBTOTAL(109,Tabella2[40])</f>
        <v>107</v>
      </c>
      <c r="J4" s="9">
        <f>SUBTOTAL(109,Tabella2[41])</f>
        <v>168</v>
      </c>
      <c r="K4" s="9">
        <f>SUBTOTAL(109,Tabella2[42])</f>
        <v>146</v>
      </c>
      <c r="L4" s="9">
        <f>SUBTOTAL(109,Tabella2[43])</f>
        <v>200</v>
      </c>
      <c r="M4" s="9">
        <f>SUBTOTAL(109,Tabella2[44])</f>
        <v>136</v>
      </c>
      <c r="N4" s="9">
        <f>SUBTOTAL(109,Tabella2[45])</f>
        <v>99</v>
      </c>
      <c r="O4" s="9">
        <f>SUBTOTAL(109,Tabella2[46])</f>
        <v>56</v>
      </c>
      <c r="P4" s="9">
        <f>SUBTOTAL(109,Tabella2[47])</f>
        <v>33</v>
      </c>
      <c r="Q4" s="7"/>
    </row>
    <row r="5" spans="1:17" s="4" customFormat="1" ht="50.1" customHeight="1" thickBot="1" x14ac:dyDescent="0.3">
      <c r="A5" s="18" t="s">
        <v>19</v>
      </c>
      <c r="B5" s="9"/>
      <c r="C5" s="9"/>
      <c r="D5" s="10">
        <f>SUM(D3:D4)</f>
        <v>1045</v>
      </c>
      <c r="E5" s="10"/>
      <c r="F5" s="10"/>
      <c r="G5" s="10"/>
      <c r="H5" s="9"/>
      <c r="I5" s="9"/>
      <c r="J5" s="9"/>
      <c r="K5" s="9"/>
      <c r="L5" s="9"/>
      <c r="M5" s="9"/>
      <c r="N5" s="9"/>
      <c r="O5" s="9"/>
      <c r="P5" s="9"/>
      <c r="Q5" s="9"/>
    </row>
  </sheetData>
  <phoneticPr fontId="4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ISSALINE</vt:lpstr>
    </vt:vector>
  </TitlesOfParts>
  <Manager/>
  <Company/>
  <LinksUpToDate>false</LinksUpToDate>
  <CharactersWithSpaces>0</CharactersWithSpaces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2025-11-13T07:56:36Z</dcterms:created>
  <dcterms:modified xsi:type="dcterms:W3CDTF">2026-05-20T15:58:17Z</dcterms:modified>
  <cp:category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